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betesforbundet-my.sharepoint.com/personal/natalie_kristiansen_diabetes_no/Documents/Dokumenter/Natalie Dokumenter/FUNKIS/Til e-post/"/>
    </mc:Choice>
  </mc:AlternateContent>
  <xr:revisionPtr revIDLastSave="16" documentId="8_{702F6981-B5E5-4CCD-BABC-1277525A91F3}" xr6:coauthVersionLast="47" xr6:coauthVersionMax="47" xr10:uidLastSave="{7892E00B-A17B-4807-9DF4-1FEDBC51619E}"/>
  <bookViews>
    <workbookView xWindow="22932" yWindow="-108" windowWidth="23256" windowHeight="12576" xr2:uid="{24EDF195-F112-484C-8095-6F88872E2C8A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D43" i="1" s="1"/>
  <c r="C2" i="1"/>
  <c r="C8" i="1"/>
  <c r="C3" i="1"/>
  <c r="C4" i="1"/>
  <c r="C5" i="1"/>
  <c r="C12" i="1"/>
  <c r="C15" i="1"/>
  <c r="C6" i="1"/>
  <c r="C7" i="1"/>
  <c r="C10" i="1"/>
  <c r="C9" i="1"/>
  <c r="C11" i="1"/>
  <c r="C17" i="1"/>
  <c r="C13" i="1"/>
  <c r="C14" i="1"/>
  <c r="C16" i="1"/>
  <c r="C18" i="1"/>
  <c r="C19" i="1"/>
  <c r="C25" i="1"/>
  <c r="C20" i="1"/>
  <c r="C21" i="1"/>
  <c r="C22" i="1"/>
  <c r="C23" i="1"/>
  <c r="C26" i="1"/>
  <c r="C24" i="1"/>
  <c r="C28" i="1"/>
  <c r="C27" i="1"/>
  <c r="C29" i="1"/>
  <c r="C30" i="1"/>
  <c r="C31" i="1"/>
  <c r="C33" i="1"/>
  <c r="C32" i="1"/>
  <c r="C34" i="1"/>
  <c r="C37" i="1"/>
  <c r="C38" i="1"/>
  <c r="C39" i="1"/>
  <c r="C35" i="1"/>
  <c r="C36" i="1"/>
  <c r="C40" i="1"/>
  <c r="C41" i="1"/>
  <c r="C42" i="1"/>
</calcChain>
</file>

<file path=xl/sharedStrings.xml><?xml version="1.0" encoding="utf-8"?>
<sst xmlns="http://schemas.openxmlformats.org/spreadsheetml/2006/main" count="48" uniqueCount="48">
  <si>
    <t>Lag</t>
  </si>
  <si>
    <t>registrerte timer 2019+2021</t>
  </si>
  <si>
    <t>tildelt TRT 2022</t>
  </si>
  <si>
    <t>timesats</t>
  </si>
  <si>
    <t>DF Horten og Nordre Vestfold</t>
  </si>
  <si>
    <t>DF Brumunddal</t>
  </si>
  <si>
    <t>DF Porsanger/Karasjok</t>
  </si>
  <si>
    <t>DF Bergen</t>
  </si>
  <si>
    <t>DF Sykkylven og Stranda</t>
  </si>
  <si>
    <t>DF Sogn og Fjordane</t>
  </si>
  <si>
    <t>DF Viken</t>
  </si>
  <si>
    <t>DF Sør-Varanger</t>
  </si>
  <si>
    <t>DF Halden</t>
  </si>
  <si>
    <t>DF Haugesund</t>
  </si>
  <si>
    <t>DF Sarpsborg</t>
  </si>
  <si>
    <t>DF Buskerud</t>
  </si>
  <si>
    <t>DF Møre og Romsdal</t>
  </si>
  <si>
    <t>DF Indre Østfold</t>
  </si>
  <si>
    <t>DF Finnmark</t>
  </si>
  <si>
    <t>DF Vestland</t>
  </si>
  <si>
    <t>DF Grong og Snåsa</t>
  </si>
  <si>
    <t>DF Oslo Barn og unge</t>
  </si>
  <si>
    <t>DF Vestfold Barn og unge</t>
  </si>
  <si>
    <t>DF Østfold</t>
  </si>
  <si>
    <t>DF Grenland</t>
  </si>
  <si>
    <t>DF Trondheim og omegn</t>
  </si>
  <si>
    <t>DF Rogaland</t>
  </si>
  <si>
    <t>DF Agder</t>
  </si>
  <si>
    <t>DF Moss og omegn</t>
  </si>
  <si>
    <t>DF Hamar og omland</t>
  </si>
  <si>
    <t>DF Ringerike</t>
  </si>
  <si>
    <t>DF Gjøvik/Toten</t>
  </si>
  <si>
    <t>DF Arendal, Froland og Grimstad</t>
  </si>
  <si>
    <t>DF Vestfold</t>
  </si>
  <si>
    <t>DF Larvik</t>
  </si>
  <si>
    <t>DF Verdal</t>
  </si>
  <si>
    <t>DF Diabetesforbundet</t>
  </si>
  <si>
    <t>DF Odal</t>
  </si>
  <si>
    <t>DF Øvre Eiker</t>
  </si>
  <si>
    <t>DF Lier</t>
  </si>
  <si>
    <t>DF Lindesnes</t>
  </si>
  <si>
    <t>DF Nord-Trøndelag</t>
  </si>
  <si>
    <t>DF Ålesund og Omegn</t>
  </si>
  <si>
    <t>DF Steinkjer og omegn</t>
  </si>
  <si>
    <t>DF Levanger og omegn</t>
  </si>
  <si>
    <t>Totalt</t>
  </si>
  <si>
    <t>Kolonne1</t>
  </si>
  <si>
    <t>Fra gul merknad og over må søke direkte til Funkis.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</si>
</sst>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4" fillId="3" borderId="0" xfId="0" applyFont="1" applyFill="1"/>
    <xf numFmtId="3" fontId="4" fillId="3" borderId="0" xfId="0" applyNumberFormat="1" applyFont="1" applyFill="1"/>
    <xf numFmtId="4" fontId="4" fillId="3" borderId="0" xfId="0" applyNumberFormat="1" applyFont="1" applyFill="1"/>
    <xf numFmtId="3" fontId="2" fillId="2" borderId="0" xfId="0" applyNumberFormat="1" applyFont="1" applyFill="1"/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/>
    <xf numFmtId="0" fontId="0" fillId="0" borderId="0" xfId="0" applyFill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FC1B20-4E23-4EDA-ACCF-D2A130850250}" name="Tabell1" displayName="Tabell1" ref="A1:E43" totalsRowShown="0" headerRowDxfId="6" dataDxfId="5">
  <autoFilter ref="A1:E43" xr:uid="{28FC1B20-4E23-4EDA-ACCF-D2A130850250}"/>
  <sortState xmlns:xlrd2="http://schemas.microsoft.com/office/spreadsheetml/2017/richdata2" ref="A2:D43">
    <sortCondition ref="C1:C43"/>
  </sortState>
  <tableColumns count="5">
    <tableColumn id="1" xr3:uid="{26E3E718-486C-4DBA-8AE7-2079E1E2FBBE}" name="Lag" dataDxfId="4"/>
    <tableColumn id="6" xr3:uid="{E20FA0B4-7D70-4079-82B7-DBC819FE8184}" name="registrerte timer 2019+2021" dataDxfId="3">
      <calculatedColumnFormula>#REF!+#REF!</calculatedColumnFormula>
    </tableColumn>
    <tableColumn id="4" xr3:uid="{6704DE67-2D54-4F3B-94D9-728060A177A6}" name="tildelt TRT 2022" dataDxfId="2"/>
    <tableColumn id="5" xr3:uid="{31692A04-11FB-48E9-96DD-ACEFF75EE902}" name="timesats" dataDxfId="1"/>
    <tableColumn id="2" xr3:uid="{010A01F1-D408-4E16-B620-0C67EB64018A}" name="Kolonne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2954-A8A8-4B68-9AAE-6CDCFF1F2992}">
  <dimension ref="A1:G43"/>
  <sheetViews>
    <sheetView tabSelected="1" workbookViewId="0">
      <selection activeCell="E23" sqref="E23"/>
    </sheetView>
  </sheetViews>
  <sheetFormatPr baseColWidth="10" defaultColWidth="11.42578125" defaultRowHeight="15" x14ac:dyDescent="0.25"/>
  <cols>
    <col min="1" max="1" width="29.85546875" bestFit="1" customWidth="1"/>
    <col min="2" max="2" width="27.7109375" style="8" bestFit="1" customWidth="1"/>
    <col min="3" max="3" width="16.28515625" customWidth="1"/>
    <col min="4" max="4" width="10.28515625" customWidth="1"/>
    <col min="5" max="5" width="46.5703125" bestFit="1" customWidth="1"/>
    <col min="6" max="6" width="12.42578125" customWidth="1"/>
  </cols>
  <sheetData>
    <row r="1" spans="1:5" x14ac:dyDescent="0.25">
      <c r="A1" s="1" t="s">
        <v>0</v>
      </c>
      <c r="B1" s="6" t="s">
        <v>1</v>
      </c>
      <c r="C1" s="1" t="s">
        <v>2</v>
      </c>
      <c r="D1" s="1" t="s">
        <v>3</v>
      </c>
      <c r="E1" s="14" t="s">
        <v>46</v>
      </c>
    </row>
    <row r="2" spans="1:5" x14ac:dyDescent="0.25">
      <c r="A2" s="2" t="s">
        <v>4</v>
      </c>
      <c r="B2" s="7">
        <v>9</v>
      </c>
      <c r="C2" s="3">
        <f>Tabell1[[#This Row],[registrerte timer 2019+2021]]*Tabell1[[#This Row],[timesats]]</f>
        <v>472.32</v>
      </c>
      <c r="D2" s="2">
        <v>52.48</v>
      </c>
      <c r="E2" s="13"/>
    </row>
    <row r="3" spans="1:5" x14ac:dyDescent="0.25">
      <c r="A3" s="2" t="s">
        <v>5</v>
      </c>
      <c r="B3" s="7">
        <v>10</v>
      </c>
      <c r="C3" s="3">
        <f>Tabell1[[#This Row],[registrerte timer 2019+2021]]*Tabell1[[#This Row],[timesats]]</f>
        <v>524.79999999999995</v>
      </c>
      <c r="D3" s="2">
        <v>52.48</v>
      </c>
      <c r="E3" s="13"/>
    </row>
    <row r="4" spans="1:5" x14ac:dyDescent="0.25">
      <c r="A4" s="2" t="s">
        <v>6</v>
      </c>
      <c r="B4" s="7">
        <v>10</v>
      </c>
      <c r="C4" s="3">
        <f>Tabell1[[#This Row],[registrerte timer 2019+2021]]*Tabell1[[#This Row],[timesats]]</f>
        <v>524.79999999999995</v>
      </c>
      <c r="D4" s="2">
        <v>52.48</v>
      </c>
      <c r="E4" s="13"/>
    </row>
    <row r="5" spans="1:5" x14ac:dyDescent="0.25">
      <c r="A5" s="2" t="s">
        <v>7</v>
      </c>
      <c r="B5" s="7">
        <v>12</v>
      </c>
      <c r="C5" s="3">
        <f>Tabell1[[#This Row],[registrerte timer 2019+2021]]*Tabell1[[#This Row],[timesats]]</f>
        <v>629.76</v>
      </c>
      <c r="D5" s="2">
        <v>52.48</v>
      </c>
      <c r="E5" s="13"/>
    </row>
    <row r="6" spans="1:5" x14ac:dyDescent="0.25">
      <c r="A6" s="2" t="s">
        <v>8</v>
      </c>
      <c r="B6" s="7">
        <v>16</v>
      </c>
      <c r="C6" s="3">
        <f>Tabell1[[#This Row],[registrerte timer 2019+2021]]*Tabell1[[#This Row],[timesats]]</f>
        <v>839.68</v>
      </c>
      <c r="D6" s="2">
        <v>52.48</v>
      </c>
      <c r="E6" s="13"/>
    </row>
    <row r="7" spans="1:5" x14ac:dyDescent="0.25">
      <c r="A7" s="2" t="s">
        <v>9</v>
      </c>
      <c r="B7" s="7">
        <v>19</v>
      </c>
      <c r="C7" s="3">
        <f>Tabell1[[#This Row],[registrerte timer 2019+2021]]*Tabell1[[#This Row],[timesats]]</f>
        <v>997.11999999999989</v>
      </c>
      <c r="D7" s="2">
        <v>52.48</v>
      </c>
      <c r="E7" s="13"/>
    </row>
    <row r="8" spans="1:5" x14ac:dyDescent="0.25">
      <c r="A8" s="2" t="s">
        <v>10</v>
      </c>
      <c r="B8" s="7">
        <v>27</v>
      </c>
      <c r="C8" s="3">
        <f>Tabell1[[#This Row],[registrerte timer 2019+2021]]*Tabell1[[#This Row],[timesats]]</f>
        <v>1416.9599999999998</v>
      </c>
      <c r="D8" s="2">
        <v>52.48</v>
      </c>
      <c r="E8" s="13"/>
    </row>
    <row r="9" spans="1:5" x14ac:dyDescent="0.25">
      <c r="A9" s="2" t="s">
        <v>11</v>
      </c>
      <c r="B9" s="7">
        <v>28</v>
      </c>
      <c r="C9" s="3">
        <f>Tabell1[[#This Row],[registrerte timer 2019+2021]]*Tabell1[[#This Row],[timesats]]</f>
        <v>1469.4399999999998</v>
      </c>
      <c r="D9" s="2">
        <v>52.48</v>
      </c>
      <c r="E9" s="13"/>
    </row>
    <row r="10" spans="1:5" x14ac:dyDescent="0.25">
      <c r="A10" s="2" t="s">
        <v>12</v>
      </c>
      <c r="B10" s="7">
        <v>30</v>
      </c>
      <c r="C10" s="3">
        <f>Tabell1[[#This Row],[registrerte timer 2019+2021]]*Tabell1[[#This Row],[timesats]]</f>
        <v>1574.3999999999999</v>
      </c>
      <c r="D10" s="2">
        <v>52.48</v>
      </c>
      <c r="E10" s="13"/>
    </row>
    <row r="11" spans="1:5" x14ac:dyDescent="0.25">
      <c r="A11" s="2" t="s">
        <v>13</v>
      </c>
      <c r="B11" s="7">
        <v>30</v>
      </c>
      <c r="C11" s="3">
        <f>Tabell1[[#This Row],[registrerte timer 2019+2021]]*Tabell1[[#This Row],[timesats]]</f>
        <v>1574.3999999999999</v>
      </c>
      <c r="D11" s="2">
        <v>52.48</v>
      </c>
      <c r="E11" s="13"/>
    </row>
    <row r="12" spans="1:5" x14ac:dyDescent="0.25">
      <c r="A12" s="2" t="s">
        <v>14</v>
      </c>
      <c r="B12" s="7">
        <v>32</v>
      </c>
      <c r="C12" s="3">
        <f>Tabell1[[#This Row],[registrerte timer 2019+2021]]*Tabell1[[#This Row],[timesats]]</f>
        <v>1679.36</v>
      </c>
      <c r="D12" s="2">
        <v>52.48</v>
      </c>
      <c r="E12" s="13"/>
    </row>
    <row r="13" spans="1:5" x14ac:dyDescent="0.25">
      <c r="A13" s="2" t="s">
        <v>15</v>
      </c>
      <c r="B13" s="7">
        <v>33</v>
      </c>
      <c r="C13" s="3">
        <f>Tabell1[[#This Row],[registrerte timer 2019+2021]]*Tabell1[[#This Row],[timesats]]</f>
        <v>1731.84</v>
      </c>
      <c r="D13" s="2">
        <v>52.48</v>
      </c>
      <c r="E13" s="13"/>
    </row>
    <row r="14" spans="1:5" x14ac:dyDescent="0.25">
      <c r="A14" s="2" t="s">
        <v>16</v>
      </c>
      <c r="B14" s="7">
        <v>33</v>
      </c>
      <c r="C14" s="3">
        <f>Tabell1[[#This Row],[registrerte timer 2019+2021]]*Tabell1[[#This Row],[timesats]]</f>
        <v>1731.84</v>
      </c>
      <c r="D14" s="2">
        <v>52.48</v>
      </c>
      <c r="E14" s="13"/>
    </row>
    <row r="15" spans="1:5" x14ac:dyDescent="0.25">
      <c r="A15" s="2" t="s">
        <v>17</v>
      </c>
      <c r="B15" s="7">
        <v>34</v>
      </c>
      <c r="C15" s="3">
        <f>Tabell1[[#This Row],[registrerte timer 2019+2021]]*Tabell1[[#This Row],[timesats]]</f>
        <v>1784.32</v>
      </c>
      <c r="D15" s="2">
        <v>52.48</v>
      </c>
      <c r="E15" s="13"/>
    </row>
    <row r="16" spans="1:5" x14ac:dyDescent="0.25">
      <c r="A16" s="2" t="s">
        <v>18</v>
      </c>
      <c r="B16" s="7">
        <v>34</v>
      </c>
      <c r="C16" s="3">
        <f>Tabell1[[#This Row],[registrerte timer 2019+2021]]*Tabell1[[#This Row],[timesats]]</f>
        <v>1784.32</v>
      </c>
      <c r="D16" s="2">
        <v>52.48</v>
      </c>
      <c r="E16" s="13"/>
    </row>
    <row r="17" spans="1:7" x14ac:dyDescent="0.25">
      <c r="A17" s="2" t="s">
        <v>19</v>
      </c>
      <c r="B17" s="7">
        <v>35</v>
      </c>
      <c r="C17" s="3">
        <f>Tabell1[[#This Row],[registrerte timer 2019+2021]]*Tabell1[[#This Row],[timesats]]</f>
        <v>1836.8</v>
      </c>
      <c r="D17" s="2">
        <v>52.48</v>
      </c>
      <c r="E17" s="13"/>
    </row>
    <row r="18" spans="1:7" x14ac:dyDescent="0.25">
      <c r="A18" s="2" t="s">
        <v>20</v>
      </c>
      <c r="B18" s="7">
        <v>36</v>
      </c>
      <c r="C18" s="3">
        <f>Tabell1[[#This Row],[registrerte timer 2019+2021]]*Tabell1[[#This Row],[timesats]]</f>
        <v>1889.28</v>
      </c>
      <c r="D18" s="2">
        <v>52.48</v>
      </c>
      <c r="E18" s="13"/>
    </row>
    <row r="19" spans="1:7" x14ac:dyDescent="0.25">
      <c r="A19" s="2" t="s">
        <v>21</v>
      </c>
      <c r="B19" s="7">
        <v>38</v>
      </c>
      <c r="C19" s="3">
        <f>Tabell1[[#This Row],[registrerte timer 2019+2021]]*Tabell1[[#This Row],[timesats]]</f>
        <v>1994.2399999999998</v>
      </c>
      <c r="D19" s="2">
        <v>52.48</v>
      </c>
      <c r="E19" s="13"/>
    </row>
    <row r="20" spans="1:7" x14ac:dyDescent="0.25">
      <c r="A20" s="2" t="s">
        <v>22</v>
      </c>
      <c r="B20" s="7">
        <v>40</v>
      </c>
      <c r="C20" s="3">
        <f>Tabell1[[#This Row],[registrerte timer 2019+2021]]*Tabell1[[#This Row],[timesats]]</f>
        <v>2099.1999999999998</v>
      </c>
      <c r="D20" s="2">
        <v>52.48</v>
      </c>
      <c r="E20" s="13"/>
    </row>
    <row r="21" spans="1:7" x14ac:dyDescent="0.25">
      <c r="A21" s="2" t="s">
        <v>23</v>
      </c>
      <c r="B21" s="7">
        <v>46</v>
      </c>
      <c r="C21" s="3">
        <f>Tabell1[[#This Row],[registrerte timer 2019+2021]]*Tabell1[[#This Row],[timesats]]</f>
        <v>2414.08</v>
      </c>
      <c r="D21" s="2">
        <v>52.48</v>
      </c>
      <c r="E21" s="13"/>
    </row>
    <row r="22" spans="1:7" x14ac:dyDescent="0.25">
      <c r="A22" s="2" t="s">
        <v>24</v>
      </c>
      <c r="B22" s="7">
        <v>54</v>
      </c>
      <c r="C22" s="3">
        <f>Tabell1[[#This Row],[registrerte timer 2019+2021]]*Tabell1[[#This Row],[timesats]]</f>
        <v>2833.9199999999996</v>
      </c>
      <c r="D22" s="2">
        <v>52.48</v>
      </c>
      <c r="E22" s="13"/>
    </row>
    <row r="23" spans="1:7" x14ac:dyDescent="0.25">
      <c r="A23" s="4" t="s">
        <v>25</v>
      </c>
      <c r="B23" s="12">
        <v>55</v>
      </c>
      <c r="C23" s="5">
        <f>Tabell1[[#This Row],[registrerte timer 2019+2021]]*Tabell1[[#This Row],[timesats]]</f>
        <v>2886.3999999999996</v>
      </c>
      <c r="D23" s="4">
        <v>52.48</v>
      </c>
      <c r="E23" s="4" t="s">
        <v>47</v>
      </c>
      <c r="F23" s="15"/>
      <c r="G23" s="16"/>
    </row>
    <row r="24" spans="1:7" x14ac:dyDescent="0.25">
      <c r="A24" s="2" t="s">
        <v>26</v>
      </c>
      <c r="B24" s="7">
        <v>58</v>
      </c>
      <c r="C24" s="3">
        <f>Tabell1[[#This Row],[registrerte timer 2019+2021]]*Tabell1[[#This Row],[timesats]]</f>
        <v>3043.8399999999997</v>
      </c>
      <c r="D24" s="2">
        <v>52.48</v>
      </c>
      <c r="E24" s="13"/>
    </row>
    <row r="25" spans="1:7" x14ac:dyDescent="0.25">
      <c r="A25" s="2" t="s">
        <v>27</v>
      </c>
      <c r="B25" s="7">
        <v>62</v>
      </c>
      <c r="C25" s="3">
        <f>Tabell1[[#This Row],[registrerte timer 2019+2021]]*Tabell1[[#This Row],[timesats]]</f>
        <v>3253.7599999999998</v>
      </c>
      <c r="D25" s="2">
        <v>52.48</v>
      </c>
      <c r="E25" s="13"/>
    </row>
    <row r="26" spans="1:7" x14ac:dyDescent="0.25">
      <c r="A26" s="2" t="s">
        <v>28</v>
      </c>
      <c r="B26" s="7">
        <v>69</v>
      </c>
      <c r="C26" s="3">
        <f>Tabell1[[#This Row],[registrerte timer 2019+2021]]*Tabell1[[#This Row],[timesats]]</f>
        <v>3621.12</v>
      </c>
      <c r="D26" s="2">
        <v>52.48</v>
      </c>
      <c r="E26" s="13"/>
    </row>
    <row r="27" spans="1:7" x14ac:dyDescent="0.25">
      <c r="A27" s="2" t="s">
        <v>29</v>
      </c>
      <c r="B27" s="7">
        <v>88</v>
      </c>
      <c r="C27" s="3">
        <f>Tabell1[[#This Row],[registrerte timer 2019+2021]]*Tabell1[[#This Row],[timesats]]</f>
        <v>4618.24</v>
      </c>
      <c r="D27" s="2">
        <v>52.48</v>
      </c>
      <c r="E27" s="13"/>
    </row>
    <row r="28" spans="1:7" x14ac:dyDescent="0.25">
      <c r="A28" s="2" t="s">
        <v>30</v>
      </c>
      <c r="B28" s="7">
        <v>90</v>
      </c>
      <c r="C28" s="3">
        <f>Tabell1[[#This Row],[registrerte timer 2019+2021]]*Tabell1[[#This Row],[timesats]]</f>
        <v>4723.2</v>
      </c>
      <c r="D28" s="2">
        <v>52.48</v>
      </c>
      <c r="E28" s="13"/>
    </row>
    <row r="29" spans="1:7" x14ac:dyDescent="0.25">
      <c r="A29" s="2" t="s">
        <v>31</v>
      </c>
      <c r="B29" s="7">
        <v>99</v>
      </c>
      <c r="C29" s="3">
        <f>Tabell1[[#This Row],[registrerte timer 2019+2021]]*Tabell1[[#This Row],[timesats]]</f>
        <v>5195.5199999999995</v>
      </c>
      <c r="D29" s="2">
        <v>52.48</v>
      </c>
      <c r="E29" s="13"/>
    </row>
    <row r="30" spans="1:7" x14ac:dyDescent="0.25">
      <c r="A30" s="2" t="s">
        <v>32</v>
      </c>
      <c r="B30" s="7">
        <v>116</v>
      </c>
      <c r="C30" s="3">
        <f>Tabell1[[#This Row],[registrerte timer 2019+2021]]*Tabell1[[#This Row],[timesats]]</f>
        <v>6087.6799999999994</v>
      </c>
      <c r="D30" s="2">
        <v>52.48</v>
      </c>
      <c r="E30" s="13"/>
    </row>
    <row r="31" spans="1:7" x14ac:dyDescent="0.25">
      <c r="A31" s="2" t="s">
        <v>33</v>
      </c>
      <c r="B31" s="7">
        <v>120</v>
      </c>
      <c r="C31" s="3">
        <f>Tabell1[[#This Row],[registrerte timer 2019+2021]]*Tabell1[[#This Row],[timesats]]</f>
        <v>6297.5999999999995</v>
      </c>
      <c r="D31" s="2">
        <v>52.48</v>
      </c>
      <c r="E31" s="13"/>
    </row>
    <row r="32" spans="1:7" x14ac:dyDescent="0.25">
      <c r="A32" s="2" t="s">
        <v>34</v>
      </c>
      <c r="B32" s="7">
        <v>151</v>
      </c>
      <c r="C32" s="3">
        <f>Tabell1[[#This Row],[registrerte timer 2019+2021]]*Tabell1[[#This Row],[timesats]]</f>
        <v>7924.48</v>
      </c>
      <c r="D32" s="2">
        <v>52.48</v>
      </c>
      <c r="E32" s="13"/>
    </row>
    <row r="33" spans="1:5" x14ac:dyDescent="0.25">
      <c r="A33" s="2" t="s">
        <v>35</v>
      </c>
      <c r="B33" s="7">
        <v>216</v>
      </c>
      <c r="C33" s="3">
        <f>Tabell1[[#This Row],[registrerte timer 2019+2021]]*Tabell1[[#This Row],[timesats]]</f>
        <v>11335.679999999998</v>
      </c>
      <c r="D33" s="2">
        <v>52.48</v>
      </c>
      <c r="E33" s="13"/>
    </row>
    <row r="34" spans="1:5" x14ac:dyDescent="0.25">
      <c r="A34" s="2" t="s">
        <v>36</v>
      </c>
      <c r="B34" s="7">
        <v>222</v>
      </c>
      <c r="C34" s="3">
        <f>Tabell1[[#This Row],[registrerte timer 2019+2021]]*Tabell1[[#This Row],[timesats]]</f>
        <v>11650.56</v>
      </c>
      <c r="D34" s="2">
        <v>52.48</v>
      </c>
      <c r="E34" s="13"/>
    </row>
    <row r="35" spans="1:5" x14ac:dyDescent="0.25">
      <c r="A35" s="2" t="s">
        <v>37</v>
      </c>
      <c r="B35" s="7">
        <v>243</v>
      </c>
      <c r="C35" s="3">
        <f>Tabell1[[#This Row],[registrerte timer 2019+2021]]*Tabell1[[#This Row],[timesats]]</f>
        <v>12752.64</v>
      </c>
      <c r="D35" s="2">
        <v>52.48</v>
      </c>
      <c r="E35" s="13"/>
    </row>
    <row r="36" spans="1:5" x14ac:dyDescent="0.25">
      <c r="A36" s="2" t="s">
        <v>38</v>
      </c>
      <c r="B36" s="7">
        <v>259</v>
      </c>
      <c r="C36" s="3">
        <f>Tabell1[[#This Row],[registrerte timer 2019+2021]]*Tabell1[[#This Row],[timesats]]</f>
        <v>13592.32</v>
      </c>
      <c r="D36" s="2">
        <v>52.48</v>
      </c>
      <c r="E36" s="13"/>
    </row>
    <row r="37" spans="1:5" x14ac:dyDescent="0.25">
      <c r="A37" s="2" t="s">
        <v>39</v>
      </c>
      <c r="B37" s="7">
        <v>269</v>
      </c>
      <c r="C37" s="3">
        <f>Tabell1[[#This Row],[registrerte timer 2019+2021]]*Tabell1[[#This Row],[timesats]]</f>
        <v>14117.119999999999</v>
      </c>
      <c r="D37" s="2">
        <v>52.48</v>
      </c>
      <c r="E37" s="13"/>
    </row>
    <row r="38" spans="1:5" x14ac:dyDescent="0.25">
      <c r="A38" s="2" t="s">
        <v>40</v>
      </c>
      <c r="B38" s="7">
        <v>280</v>
      </c>
      <c r="C38" s="3">
        <f>Tabell1[[#This Row],[registrerte timer 2019+2021]]*Tabell1[[#This Row],[timesats]]</f>
        <v>14694.4</v>
      </c>
      <c r="D38" s="2">
        <v>52.48</v>
      </c>
      <c r="E38" s="13"/>
    </row>
    <row r="39" spans="1:5" x14ac:dyDescent="0.25">
      <c r="A39" s="2" t="s">
        <v>41</v>
      </c>
      <c r="B39" s="7">
        <v>280</v>
      </c>
      <c r="C39" s="3">
        <f>Tabell1[[#This Row],[registrerte timer 2019+2021]]*Tabell1[[#This Row],[timesats]]</f>
        <v>14694.4</v>
      </c>
      <c r="D39" s="2">
        <v>52.48</v>
      </c>
      <c r="E39" s="13"/>
    </row>
    <row r="40" spans="1:5" x14ac:dyDescent="0.25">
      <c r="A40" s="2" t="s">
        <v>42</v>
      </c>
      <c r="B40" s="7">
        <v>624</v>
      </c>
      <c r="C40" s="3">
        <f>Tabell1[[#This Row],[registrerte timer 2019+2021]]*Tabell1[[#This Row],[timesats]]</f>
        <v>32747.519999999997</v>
      </c>
      <c r="D40" s="2">
        <v>52.48</v>
      </c>
      <c r="E40" s="13"/>
    </row>
    <row r="41" spans="1:5" x14ac:dyDescent="0.25">
      <c r="A41" s="2" t="s">
        <v>43</v>
      </c>
      <c r="B41" s="7">
        <v>1083</v>
      </c>
      <c r="C41" s="3">
        <f>Tabell1[[#This Row],[registrerte timer 2019+2021]]*Tabell1[[#This Row],[timesats]]</f>
        <v>56835.839999999997</v>
      </c>
      <c r="D41" s="2">
        <v>52.48</v>
      </c>
      <c r="E41" s="13"/>
    </row>
    <row r="42" spans="1:5" x14ac:dyDescent="0.25">
      <c r="A42" s="2" t="s">
        <v>44</v>
      </c>
      <c r="B42" s="7">
        <v>1870</v>
      </c>
      <c r="C42" s="3">
        <f>Tabell1[[#This Row],[registrerte timer 2019+2021]]*Tabell1[[#This Row],[timesats]]</f>
        <v>98137.599999999991</v>
      </c>
      <c r="D42" s="2">
        <v>52.48</v>
      </c>
      <c r="E42" s="13"/>
    </row>
    <row r="43" spans="1:5" ht="18.75" x14ac:dyDescent="0.3">
      <c r="A43" s="9" t="s">
        <v>45</v>
      </c>
      <c r="B43" s="10">
        <f>SUBTOTAL(109,B2:B42)</f>
        <v>6860</v>
      </c>
      <c r="C43" s="11">
        <v>360000</v>
      </c>
      <c r="D43" s="11">
        <f>Tabell1[[#This Row],[tildelt TRT 2022]]/Tabell1[[#This Row],[registrerte timer 2019+2021]]</f>
        <v>52.478134110787174</v>
      </c>
      <c r="E43" s="13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924E29DBFCC749885B50F6FE3EB867" ma:contentTypeVersion="6" ma:contentTypeDescription="Opprett et nytt dokument." ma:contentTypeScope="" ma:versionID="d61ba2f19de2c174dfb3e7451f573a24">
  <xsd:schema xmlns:xsd="http://www.w3.org/2001/XMLSchema" xmlns:xs="http://www.w3.org/2001/XMLSchema" xmlns:p="http://schemas.microsoft.com/office/2006/metadata/properties" xmlns:ns2="e63710dd-50f5-458b-91ef-424133958dfd" targetNamespace="http://schemas.microsoft.com/office/2006/metadata/properties" ma:root="true" ma:fieldsID="9fcf11fbbb2afdea3a32306dab5aea77" ns2:_="">
    <xsd:import namespace="e63710dd-50f5-458b-91ef-424133958d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710dd-50f5-458b-91ef-424133958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13C74B-14F3-4CB1-9CDD-40AD776C7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710dd-50f5-458b-91ef-424133958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69B69-8E7E-4392-9E47-F65FDA0EC8C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e63710dd-50f5-458b-91ef-424133958d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99A0E26-2090-4F6F-9689-6573C2BD37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Kristiansen</dc:creator>
  <cp:keywords/>
  <dc:description/>
  <cp:lastModifiedBy>Natalie Kristiansen</cp:lastModifiedBy>
  <cp:revision/>
  <dcterms:created xsi:type="dcterms:W3CDTF">2022-07-04T12:48:55Z</dcterms:created>
  <dcterms:modified xsi:type="dcterms:W3CDTF">2022-08-11T11:33:21Z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0x01010069924E29DBFCC749885B50F6FE3EB867</vt:lpwstr>
  </property>
</Properties>
</file>